
<file path=[Content_Types].xml><?xml version="1.0" encoding="utf-8"?>
<Types xmlns="http://schemas.openxmlformats.org/package/2006/content-types">
  <Default Extension="avif" ContentType="image/avif"/>
  <Default Extension="bmp" ContentType="image/bmp"/>
  <Default Extension="gif" ContentType="image/gif"/>
  <Default Extension="ico" ContentType="image/vnd.microsoft.icon"/>
  <Default Extension="jpeg" ContentType="image/jpeg"/>
  <Default Extension="png" ContentType="image/png"/>
  <Default Extension="tiff" ContentType="image/tiff"/>
  <Default Extension="webp" ContentType="image/webp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drawing+xml" PartName="/xl/drawings/drawing0.xml"/>
  <Override ContentType="application/vnd.openxmlformats-officedocument.spreadsheetml.worksheet+xml" PartName="/xl/worksheets/sheet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state="visible" name="Dashboard" sheetId="1" r:id="rId1"/>
    <sheet state="visible" name="Data" sheetId="2" r:id="rId2"/>
    <sheet state="visible" name="Filtros activos" sheetId="3" r:id="rId3"/>
  </sheets>
</workbook>
</file>

<file path=xl/sharedStrings.xml><?xml version="1.0" encoding="utf-8"?>
<sst xmlns="http://schemas.openxmlformats.org/spreadsheetml/2006/main" count="71" uniqueCount="71">
  <si>
    <t>Invoiced by Month</t>
  </si>
  <si>
    <t>Top Invoices</t>
  </si>
  <si>
    <t>Referencia</t>
  </si>
  <si>
    <t>Vendedor</t>
  </si>
  <si>
    <t>Estado</t>
  </si>
  <si>
    <t>Cliente</t>
  </si>
  <si>
    <t>Fecha</t>
  </si>
  <si>
    <t>Importe</t>
  </si>
  <si>
    <t>25/C/4733</t>
  </si>
  <si>
    <t>Giovanna Monestel</t>
  </si>
  <si>
    <t>Pagado</t>
  </si>
  <si>
    <t>Banco Promerica S.A.</t>
  </si>
  <si>
    <t>25/C/4666</t>
  </si>
  <si>
    <t>Ian Shaw</t>
  </si>
  <si>
    <t>Telered S.A, Telered S.A</t>
  </si>
  <si>
    <t>25/C/4707</t>
  </si>
  <si>
    <t>BANCO PROMERICA DE COSTA RICA SOCIEDAD ANONIMA</t>
  </si>
  <si>
    <t>25/C/4704</t>
  </si>
  <si>
    <t>Florana Romero</t>
  </si>
  <si>
    <t>Comercial City Fresko, S. de R.L. de C.V.</t>
  </si>
  <si>
    <t>25/C/4674</t>
  </si>
  <si>
    <t>Diblo Corporativo</t>
  </si>
  <si>
    <t>25/C/4668</t>
  </si>
  <si>
    <t>25/C/4738</t>
  </si>
  <si>
    <t>Sin pagar</t>
  </si>
  <si>
    <t>BICSA - Banco Internacional de Costa Rica S.A</t>
  </si>
  <si>
    <t>25/C/4732</t>
  </si>
  <si>
    <t>BANCO CENTROAMERICANO DE INTEGRACIÓN ECONÓMICA (BCIE)</t>
  </si>
  <si>
    <t>25/C/4701</t>
  </si>
  <si>
    <t>25/C/4640</t>
  </si>
  <si>
    <t>Motta Internacional, S.A., Motta Internacional, S.A.</t>
  </si>
  <si>
    <t>Top Countries</t>
  </si>
  <si>
    <t>Top Categories</t>
  </si>
  <si>
    <t>País</t>
  </si>
  <si>
    <t>Proporción</t>
  </si>
  <si>
    <t>Mejores categorías</t>
  </si>
  <si>
    <t>Panamá</t>
  </si>
  <si>
    <t>CS</t>
  </si>
  <si>
    <t>México</t>
  </si>
  <si>
    <t>Honduras</t>
  </si>
  <si>
    <t>Guatemala </t>
  </si>
  <si>
    <t>Costa Rica</t>
  </si>
  <si>
    <t>Bolivia</t>
  </si>
  <si>
    <t>Nicaragua</t>
  </si>
  <si>
    <t>Chile</t>
  </si>
  <si>
    <t>Top Products</t>
  </si>
  <si>
    <t>Top Salespeople</t>
  </si>
  <si>
    <t>Producto</t>
  </si>
  <si>
    <t>[CS-RENOVACIÓN] CS</t>
  </si>
  <si>
    <t>[CS-PY] CS</t>
  </si>
  <si>
    <t>[CS-NEW] CS</t>
  </si>
  <si>
    <t>Leonardo Altuve</t>
  </si>
  <si>
    <t>KPI - ingresos</t>
  </si>
  <si>
    <t>KPI - factura promedio</t>
  </si>
  <si>
    <t>KPI - número de facturas</t>
  </si>
  <si>
    <t>Año actual</t>
  </si>
  <si>
    <t>Por cobrar</t>
  </si>
  <si>
    <t>Ingreso</t>
  </si>
  <si>
    <t>Costo de los bienes vendidos</t>
  </si>
  <si>
    <t># días</t>
  </si>
  <si>
    <t>KPI - periodo medio de cobro</t>
  </si>
  <si>
    <t>148días</t>
  </si>
  <si>
    <t>KPI - facturas sin pagar</t>
  </si>
  <si>
    <t>Filter</t>
  </si>
  <si>
    <t>Value</t>
  </si>
  <si>
    <t>Period</t>
  </si>
  <si>
    <t>Año hasta la fecha</t>
  </si>
  <si>
    <t>Country</t>
  </si>
  <si>
    <t>Product Category</t>
  </si>
  <si>
    <t>Product</t>
  </si>
  <si>
    <t>Salesperson</t>
  </si>
</sst>
</file>

<file path=xl/styles.xml><?xml version="1.0" encoding="utf-8"?>
<styleSheet xmlns="http://schemas.openxmlformats.org/spreadsheetml/2006/main" xmlns:r="http://schemas.openxmlformats.org/officeDocument/2006/relationships">
  <numFmts count="6">
    <numFmt numFmtId="164" formatCode="#,##0"/>
    <numFmt numFmtId="165" formatCode="dd/mm/yyyy"/>
    <numFmt numFmtId="166" formatCode="[$$]#,##0.00"/>
    <numFmt numFmtId="167" formatCode="[$$]#,##0"/>
    <numFmt numFmtId="168" formatCode="#,##0,[$k]"/>
    <numFmt numFmtId="169" formatCode="#,##0[$]"/>
  </numFmts>
  <fonts count="7">
    <font>
      <sz val="10"/>
      <color rgb="000000"/>
      <name val="Calibri"/>
    </font>
    <font>
      <b/>
      <sz val="16"/>
      <color rgb="01666B"/>
      <name val="Arial"/>
    </font>
    <font>
      <sz val="10"/>
      <color rgb="000000"/>
      <name val="Arial"/>
    </font>
    <font>
      <b/>
      <sz val="16"/>
      <color rgb="000000"/>
      <name val="Arial"/>
    </font>
    <font>
      <b/>
      <sz val="10"/>
      <color rgb="000000"/>
      <name val="Arial"/>
    </font>
    <font>
      <sz val="10"/>
      <color rgb="01666B"/>
      <name val="Arial"/>
    </font>
    <font>
      <sz val="10"/>
      <color rgb="741B47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"/>
        <bgColor indexed="64"/>
      </patternFill>
    </fill>
    <fill>
      <patternFill patternType="solid">
        <fgColor rgb="F8F9FA"/>
        <bgColor indexed="64"/>
      </patternFill>
    </fill>
  </fills>
  <borders count="3">
    <border>
      <left>
        </left>
      <right>
        </right>
      <top>
        </top>
      <bottom>
        </bottom>
      <diagonal>
        </diagonal>
    </border>
    <border>
      <left>
        </left>
      <right>
        </right>
      <top>
  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>
        </bottom>
      <diagonal>
        </diagonal>
    </border>
  </borders>
  <cellXfs count="30">
    <xf numFmtId="0" fillId="0" fontId="0" borderId="0" applyAlignment="1">
      <alignment vertical="bottom"/>
    </xf>
    <xf numFmtId="0" fillId="0" fontId="1" borderId="1"/>
    <xf numFmtId="0" fillId="0" fontId="2" borderId="1"/>
    <xf numFmtId="0" fillId="0" fontId="2" borderId="2"/>
    <xf numFmtId="0" fillId="0" fontId="3" borderId="1"/>
    <xf numFmtId="0" fillId="2" fontId="4" borderId="2"/>
    <xf numFmtId="0" fillId="2" fontId="4" borderId="2" applyAlignment="1">
      <alignment horizontal="right"/>
    </xf>
    <xf numFmtId="164" fillId="3" fontId="5" borderId="0"/>
    <xf numFmtId="164" fillId="3" fontId="2" borderId="0"/>
    <xf numFmtId="165" fillId="3" fontId="2" borderId="0"/>
    <xf numFmtId="166" fillId="3" fontId="2" borderId="0"/>
    <xf numFmtId="164" fillId="0" fontId="5" borderId="0"/>
    <xf numFmtId="0" fillId="0" fontId="2" borderId="0"/>
    <xf numFmtId="165" fillId="0" fontId="2" borderId="0"/>
    <xf numFmtId="166" fillId="0" fontId="2" borderId="0"/>
    <xf numFmtId="0" fillId="3" fontId="2" borderId="0"/>
    <xf numFmtId="0" fillId="0" fontId="5" borderId="0"/>
    <xf numFmtId="0" fillId="0" fontId="4" borderId="2"/>
    <xf numFmtId="0" fillId="0" fontId="4" borderId="2" applyAlignment="1">
      <alignment horizontal="right"/>
    </xf>
    <xf numFmtId="164" fillId="3" fontId="6" borderId="0"/>
    <xf numFmtId="9" fillId="3" fontId="2" borderId="0"/>
    <xf numFmtId="164" fillId="0" fontId="6" borderId="0"/>
    <xf numFmtId="164" fillId="0" fontId="2" borderId="0"/>
    <xf numFmtId="9" fillId="0" fontId="2" borderId="0"/>
    <xf numFmtId="0" fillId="0" fontId="6" borderId="0"/>
    <xf numFmtId="167" fillId="0" fontId="2" borderId="0"/>
    <xf numFmtId="4" fillId="0" fontId="2" borderId="0"/>
    <xf numFmtId="168" fillId="3" fontId="2" borderId="0"/>
    <xf numFmtId="169" fillId="3" fontId="2" borderId="0"/>
    <xf numFmtId="0" fillId="0" fontId="4" borderId="0"/>
  </cellXfs>
  <dxfs count="0"/>
</styleSheet>
</file>

<file path=xl/_rels/workbook.xml.rels><Relationships xmlns="http://schemas.openxmlformats.org/package/2006/relationships"><Relationship Id="rId1" Target="worksheets/sheet0.xml" Type="http://schemas.openxmlformats.org/officeDocument/2006/relationships/worksheet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sharedStrings.xml" Type="http://schemas.openxmlformats.org/officeDocument/2006/relationships/sharedStrings"/>
<Relationship Id="rId5" Target="styles.xml" Type="http://schemas.openxmlformats.org/officeDocument/2006/relationships/styles"/></Relationships>
</file>

<file path=xl/drawings/_rels/drawing0.xml.rels><Relationships xmlns="http://schemas.openxmlformats.org/package/2006/relationships">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</Relationships>
</file>

<file path=xl/drawings/drawing0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>
  <xdr:twoCellAnchor editAs="oneCell">
    <xdr:from>
      <xdr:col>0</xdr:col>
      <xdr:colOff>9525</xdr:colOff>
      <xdr:row>7</xdr:row>
      <xdr:rowOff>9525</xdr:rowOff>
    </xdr:from>
    <xdr:to>
      <xdr:col>6</xdr:col>
      <xdr:colOff>962025</xdr:colOff>
      <xdr:row>16</xdr:row>
      <xdr:rowOff>142875</xdr:rowOff>
    </xdr:to>
    <xdr:pic>
      <xdr:nvPicPr>
        <xdr:cNvPr id="1" name="Image 1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525000" cy="21050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1914525</xdr:colOff>
      <xdr:row>5</xdr:row>
      <xdr:rowOff>57150</xdr:rowOff>
    </xdr:to>
    <xdr:pic>
      <xdr:nvPicPr>
        <xdr:cNvPr id="2" name="Image 2" title="Image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2009775</xdr:colOff>
      <xdr:row>0</xdr:row>
      <xdr:rowOff>9525</xdr:rowOff>
    </xdr:from>
    <xdr:to>
      <xdr:col>2</xdr:col>
      <xdr:colOff>342900</xdr:colOff>
      <xdr:row>5</xdr:row>
      <xdr:rowOff>57150</xdr:rowOff>
    </xdr:to>
    <xdr:pic>
      <xdr:nvPicPr>
        <xdr:cNvPr id="3" name="Image 3" title="Image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438150</xdr:colOff>
      <xdr:row>0</xdr:row>
      <xdr:rowOff>9525</xdr:rowOff>
    </xdr:from>
    <xdr:to>
      <xdr:col>4</xdr:col>
      <xdr:colOff>914400</xdr:colOff>
      <xdr:row>5</xdr:row>
      <xdr:rowOff>57150</xdr:rowOff>
    </xdr:to>
    <xdr:pic>
      <xdr:nvPicPr>
        <xdr:cNvPr id="4" name="Image 4" title="Image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</xdr:wsDr>
</file>

<file path=xl/worksheets/_rels/sheet0.xml.rels><Relationships xmlns="http://schemas.openxmlformats.org/package/2006/relationships"><Relationship Id="rId1" Target="../drawings/drawing0.xml" Type="http://schemas.openxmlformats.org/officeDocument/2006/relationships/drawing"/>
<Relationship Id="rId2" Target="https://odoo://view/{&quot;viewType&quot;:&quot;graph&quot;,&quot;action&quot;:{&quot;domain&quot;:[&quot;&amp;&quot;,[&quot;state&quot;,&quot;not in&quot;,[&quot;draft&quot;,&quot;cancel&quot;]],&quot;|&quot;,[&quot;move_type&quot;,&quot;=&quot;,&quot;out_invoice&quot;],[&quot;move_type&quot;,&quot;=&quot;,&quot;out_refund&quot;]],&quot;context&quot;:{&quot;group_by&quot;:[&quot;invoice_date&quot;],&quot;graph_measure&quot;:&quot;price_subtotal&quot;,&quot;graph_mode&quot;:&quot;line&quot;,&quot;graph_groupbys&quot;:[&quot;invoice_date:month&quot;]},&quot;modelName&quot;:&quot;account.invoice.report&quot;,&quot;views&quot;:[[false,&quot;graph&quot;],[false,&quot;pivot&quot;],[false,&quot;search&quot;]]},&quot;threshold&quot;:0,&quot;name&quot;:&quot;Invoices Analysis&quot;,&quot;positional&quot;:true}" Type="http://schemas.openxmlformats.org/officeDocument/2006/relationships/hyperlink" TargetMode="External"/>
<Relationship Id="rId3" Target="https://odoo://view/{&quot;viewType&quot;:&quot;list&quot;,&quot;action&quot;:{&quot;domain&quot;:[[&quot;move_type&quot;,&quot;=&quot;,&quot;out_invoice&quot;]],&quot;context&quot;:{&quot;group_by&quot;:[]},&quot;modelName&quot;:&quot;account.move&quot;,&quot;views&quot;:[[false,&quot;list&quot;],[false,&quot;kanban&quot;],[false,&quot;form&quot;],[false,&quot;search&quot;]]},&quot;threshold&quot;:0,&quot;name&quot;:&quot;Invoices&quot;}" Type="http://schemas.openxmlformats.org/officeDocument/2006/relationships/hyperlink" TargetMode="External"/>
<Relationship Id="rId4" Target="https://odoo://view/{&quot;viewType&quot;:&quot;pivot&quot;,&quot;action&quot;:{&quot;domain&quot;:[&quot;&amp;&quot;,[&quot;state&quot;,&quot;not in&quot;,[&quot;draft&quot;,&quot;cancel&quot;]],&quot;&amp;&quot;,[&quot;country_id&quot;,&quot;!=&quot;,false],[&quot;price_subtotal&quot;,&quot;&gt;=&quot;,0]],&quot;context&quot;:{&quot;group_by&quot;:[&quot;country_id&quot;],&quot;pivot_measures&quot;:[&quot;price_subtotal&quot;],&quot;pivot_column_groupby&quot;:[],&quot;pivot_row_groupby&quot;:[&quot;country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5" Target="https://odoo://view/{&quot;viewType&quot;:&quot;pivot&quot;,&quot;action&quot;:{&quot;domain&quot;:[&quot;&amp;&quot;,[&quot;state&quot;,&quot;not in&quot;,[&quot;draft&quot;,&quot;cancel&quot;]],&quot;&amp;&quot;,[&quot;product_id&quot;,&quot;!=&quot;,false],[&quot;price_subtotal&quot;,&quot;&gt;=&quot;,0]],&quot;context&quot;:{&quot;group_by&quot;:[&quot;product_id&quot;],&quot;pivot_measures&quot;:[&quot;price_subtotal&quot;],&quot;pivot_column_groupby&quot;:[],&quot;pivot_row_groupby&quot;:[&quot;product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6" Target="https://odoo://view/{&quot;viewType&quot;:&quot;pivot&quot;,&quot;action&quot;:{&quot;domain&quot;:[&quot;&amp;&quot;,[&quot;state&quot;,&quot;not in&quot;,[&quot;draft&quot;,&quot;cancel&quot;]],&quot;&amp;&quot;,[&quot;product_categ_id&quot;,&quot;!=&quot;,false],[&quot;price_subtotal&quot;,&quot;&gt;=&quot;,0]],&quot;context&quot;:{&quot;group_by&quot;:[&quot;product_categ_id&quot;],&quot;pivot_measures&quot;:[&quot;price_subtotal&quot;],&quot;pivot_column_groupby&quot;:[],&quot;pivot_row_groupby&quot;:[&quot;product_categ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7" Target="https://odoo://view/{&quot;viewType&quot;:&quot;pivot&quot;,&quot;action&quot;:{&quot;domain&quot;:[&quot;&amp;&quot;,[&quot;state&quot;,&quot;not in&quot;,[&quot;draft&quot;,&quot;cancel&quot;]],&quot;&amp;&quot;,[&quot;invoice_user_id&quot;,&quot;!=&quot;,false],[&quot;price_subtotal&quot;,&quot;&gt;=&quot;,0]],&quot;context&quot;:{&quot;group_by&quot;:[&quot;invoice_user_id&quot;],&quot;pivot_measures&quot;:[&quot;price_subtotal&quot;],&quot;pivot_column_groupby&quot;:[],&quot;pivot_row_groupby&quot;:[&quot;invoice_user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</Relationships>
</file>

<file path=xl/worksheets/sheet0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32.17" customWidth="1" hidden="0"/>
    <col min="2" max="2" width="21.45" customWidth="1" hidden="0"/>
    <col min="3" max="3" width="14.3" customWidth="1" hidden="0"/>
    <col min="4" max="4" width="7.15" customWidth="1" hidden="0"/>
    <col min="5" max="5" width="32.17" customWidth="1" hidden="0"/>
    <col min="6" max="6" width="21.45" customWidth="1" hidden="0"/>
    <col min="7" max="7" width="14.3" customWidth="1" hidden="0"/>
  </cols>
  <sheetData>
    <row r="7" ht="30" customHeight="1" hidden="0">
      <c r="A7" s="1" t="s">
        <v>0</v>
      </c>
      <c r="B7" s="2"/>
      <c r="C7" s="2"/>
      <c r="D7" s="2"/>
      <c r="E7" s="2"/>
      <c r="F7" s="2"/>
      <c r="G7" s="2"/>
    </row>
    <row r="8" ht="17.25" customHeight="1" hidden="0">
      <c r="A8" s="3"/>
      <c r="B8" s="3"/>
      <c r="C8" s="3"/>
      <c r="D8" s="3"/>
      <c r="E8" s="3"/>
      <c r="F8" s="3"/>
      <c r="G8" s="3"/>
    </row>
    <row r="19" ht="30" customHeight="1" hidden="0">
      <c r="A19" s="1" t="s">
        <v>1</v>
      </c>
      <c r="B19" s="4"/>
      <c r="C19" s="4"/>
      <c r="D19" s="2"/>
      <c r="E19" s="1"/>
      <c r="F19" s="2"/>
      <c r="G19" s="2"/>
    </row>
    <row r="20" ht="30" customHeight="1" hidden="0">
      <c r="A20" s="5" t="s">
        <v>2</v>
      </c>
      <c r="B20" s="5" t="s">
        <v>3</v>
      </c>
      <c r="C20" s="5" t="s">
        <v>4</v>
      </c>
      <c r="D20" s="5" t="s">
        <v>5</v>
      </c>
      <c r="E20" s="5"/>
      <c r="F20" s="5" t="s">
        <v>6</v>
      </c>
      <c r="G20" s="6" t="s">
        <v>7</v>
      </c>
    </row>
    <row r="21" ht="17.25" customHeight="1" hidden="0">
      <c r="A21" s="7" t="s">
        <v>8</v>
      </c>
      <c r="B21" s="8" t="s">
        <v>9</v>
      </c>
      <c r="C21" s="8" t="s">
        <v>10</v>
      </c>
      <c r="D21" s="8" t="s">
        <v>11</v>
      </c>
      <c r="E21" s="8"/>
      <c r="F21" s="9">
        <v>45992</v>
      </c>
      <c r="G21" s="10">
        <v>37207.5</v>
      </c>
    </row>
    <row r="22" ht="17.25" customHeight="1" hidden="0">
      <c r="A22" s="11" t="s">
        <v>12</v>
      </c>
      <c r="B22" s="12" t="s">
        <v>13</v>
      </c>
      <c r="C22" s="12" t="s">
        <v>10</v>
      </c>
      <c r="D22" s="12" t="s">
        <v>14</v>
      </c>
      <c r="F22" s="13">
        <v>45793</v>
      </c>
      <c r="G22" s="14">
        <v>32500</v>
      </c>
    </row>
    <row r="23" ht="17.25" customHeight="1" hidden="0">
      <c r="A23" s="7" t="s">
        <v>15</v>
      </c>
      <c r="B23" s="15" t="s">
        <v>9</v>
      </c>
      <c r="C23" s="15" t="s">
        <v>10</v>
      </c>
      <c r="D23" s="15" t="s">
        <v>16</v>
      </c>
      <c r="E23" s="15"/>
      <c r="F23" s="9">
        <v>45905</v>
      </c>
      <c r="G23" s="10">
        <v>21165</v>
      </c>
    </row>
    <row r="24" ht="17.25" customHeight="1" hidden="0">
      <c r="A24" s="11" t="s">
        <v>17</v>
      </c>
      <c r="B24" s="12" t="s">
        <v>18</v>
      </c>
      <c r="C24" s="12" t="s">
        <v>10</v>
      </c>
      <c r="D24" s="12" t="s">
        <v>19</v>
      </c>
      <c r="F24" s="13">
        <v>45896</v>
      </c>
      <c r="G24" s="14">
        <v>18531</v>
      </c>
    </row>
    <row r="25" ht="17.25" customHeight="1" hidden="0">
      <c r="A25" s="7" t="s">
        <v>20</v>
      </c>
      <c r="B25" s="15" t="s">
        <v>18</v>
      </c>
      <c r="C25" s="15" t="s">
        <v>10</v>
      </c>
      <c r="D25" s="15" t="s">
        <v>21</v>
      </c>
      <c r="E25" s="15"/>
      <c r="F25" s="9">
        <v>45811</v>
      </c>
      <c r="G25" s="10">
        <v>17500</v>
      </c>
    </row>
    <row r="26" ht="17.25" customHeight="1" hidden="0">
      <c r="A26" s="11" t="s">
        <v>22</v>
      </c>
      <c r="B26" s="12" t="s">
        <v>18</v>
      </c>
      <c r="C26" s="12" t="s">
        <v>10</v>
      </c>
      <c r="D26" s="12" t="s">
        <v>21</v>
      </c>
      <c r="F26" s="13">
        <v>45670</v>
      </c>
      <c r="G26" s="14">
        <v>17500</v>
      </c>
    </row>
    <row r="27" ht="17.25" customHeight="1" hidden="0">
      <c r="A27" s="7" t="s">
        <v>23</v>
      </c>
      <c r="B27" s="15" t="s">
        <v>13</v>
      </c>
      <c r="C27" s="15" t="s">
        <v>24</v>
      </c>
      <c r="D27" s="15" t="s">
        <v>25</v>
      </c>
      <c r="E27" s="15"/>
      <c r="F27" s="9">
        <v>46006</v>
      </c>
      <c r="G27" s="10">
        <v>15215</v>
      </c>
    </row>
    <row r="28" ht="17.25" customHeight="1" hidden="0">
      <c r="A28" s="11" t="s">
        <v>26</v>
      </c>
      <c r="B28" s="12" t="s">
        <v>18</v>
      </c>
      <c r="C28" s="12" t="s">
        <v>24</v>
      </c>
      <c r="D28" s="12" t="s">
        <v>27</v>
      </c>
      <c r="F28" s="13">
        <v>45986</v>
      </c>
      <c r="G28" s="14">
        <v>15000</v>
      </c>
    </row>
    <row r="29" ht="17.25" customHeight="1" hidden="0">
      <c r="A29" s="7" t="s">
        <v>28</v>
      </c>
      <c r="B29" s="15" t="s">
        <v>18</v>
      </c>
      <c r="C29" s="15" t="s">
        <v>10</v>
      </c>
      <c r="D29" s="15" t="s">
        <v>27</v>
      </c>
      <c r="E29" s="15"/>
      <c r="F29" s="9">
        <v>45887</v>
      </c>
      <c r="G29" s="10">
        <v>15000</v>
      </c>
    </row>
    <row r="30" ht="17.25" customHeight="1" hidden="0">
      <c r="A30" s="16" t="s">
        <v>29</v>
      </c>
      <c r="B30" s="12" t="s">
        <v>13</v>
      </c>
      <c r="C30" s="12" t="s">
        <v>10</v>
      </c>
      <c r="D30" s="12" t="s">
        <v>30</v>
      </c>
      <c r="F30" s="13">
        <v>45719</v>
      </c>
      <c r="G30" s="14">
        <v>14700</v>
      </c>
    </row>
    <row r="31" ht="17.25" customHeight="1" hidden="0">
      <c r="A31" s="12"/>
      <c r="B31" s="12"/>
      <c r="C31" s="12"/>
      <c r="D31" s="12"/>
      <c r="E31" s="12"/>
      <c r="F31" s="12"/>
      <c r="G31" s="12"/>
    </row>
    <row r="32" ht="30" customHeight="1" hidden="0">
      <c r="A32" s="1" t="s">
        <v>31</v>
      </c>
      <c r="B32" s="4"/>
      <c r="C32" s="4"/>
      <c r="E32" s="1" t="s">
        <v>32</v>
      </c>
      <c r="F32" s="4"/>
      <c r="G32" s="4"/>
    </row>
    <row r="33" ht="30" customHeight="1" hidden="0">
      <c r="A33" s="17" t="s">
        <v>33</v>
      </c>
      <c r="B33" s="18" t="s">
        <v>7</v>
      </c>
      <c r="C33" s="18" t="s">
        <v>34</v>
      </c>
      <c r="D33" s="12"/>
      <c r="E33" s="17" t="s">
        <v>35</v>
      </c>
      <c r="F33" s="18" t="s">
        <v>7</v>
      </c>
      <c r="G33" s="18" t="s">
        <v>34</v>
      </c>
    </row>
    <row r="34" ht="17.25" customHeight="1" hidden="0">
      <c r="A34" s="19" t="s">
        <v>36</v>
      </c>
      <c r="B34" s="8">
        <v>71952.5</v>
      </c>
      <c r="C34" s="20">
        <v>0.2602708082446297</v>
      </c>
      <c r="D34" s="12"/>
      <c r="E34" s="19" t="s">
        <v>37</v>
      </c>
      <c r="F34" s="8">
        <v>299753.44</v>
      </c>
      <c r="G34" s="20">
        <v>1</v>
      </c>
    </row>
    <row r="35" ht="17.25" customHeight="1" hidden="0">
      <c r="A35" s="21" t="s">
        <v>38</v>
      </c>
      <c r="B35" s="22">
        <v>62925</v>
      </c>
      <c r="C35" s="23">
        <v>0.22761600512551092</v>
      </c>
      <c r="D35" s="12"/>
      <c r="E35" s="21"/>
      <c r="F35" s="22"/>
      <c r="G35" s="23"/>
    </row>
    <row r="36" ht="17.25" customHeight="1" hidden="0">
      <c r="A36" s="19" t="s">
        <v>39</v>
      </c>
      <c r="B36" s="8">
        <v>40900</v>
      </c>
      <c r="C36" s="20">
        <v>0.14794588175817872</v>
      </c>
      <c r="D36" s="12"/>
      <c r="E36" s="19"/>
      <c r="F36" s="8"/>
      <c r="G36" s="20"/>
    </row>
    <row r="37" ht="17.25" customHeight="1" hidden="0">
      <c r="A37" s="21" t="s">
        <v>40</v>
      </c>
      <c r="B37" s="22">
        <v>37207.5</v>
      </c>
      <c r="C37" s="23">
        <v>0.13458915392463167</v>
      </c>
      <c r="D37" s="12"/>
      <c r="E37" s="21"/>
      <c r="F37" s="22"/>
      <c r="G37" s="23"/>
    </row>
    <row r="38" ht="17.25" customHeight="1" hidden="0">
      <c r="A38" s="19" t="s">
        <v>41</v>
      </c>
      <c r="B38" s="8">
        <v>32340</v>
      </c>
      <c r="C38" s="20">
        <v>0.11698214709191931</v>
      </c>
      <c r="D38" s="12"/>
      <c r="E38" s="19"/>
      <c r="F38" s="8"/>
      <c r="G38" s="20"/>
    </row>
    <row r="39" ht="17.25" customHeight="1" hidden="0">
      <c r="A39" s="21" t="s">
        <v>42</v>
      </c>
      <c r="B39" s="22">
        <v>14627.44</v>
      </c>
      <c r="C39" s="23">
        <v>0.05291123493068103</v>
      </c>
      <c r="D39" s="12"/>
      <c r="E39" s="21"/>
      <c r="F39" s="22"/>
      <c r="G39" s="23"/>
    </row>
    <row r="40" ht="17.25" customHeight="1" hidden="0">
      <c r="A40" s="19" t="s">
        <v>43</v>
      </c>
      <c r="B40" s="8">
        <v>13500</v>
      </c>
      <c r="C40" s="20">
        <v>0.048832992756367065</v>
      </c>
      <c r="D40" s="12"/>
      <c r="E40" s="19"/>
      <c r="F40" s="8"/>
      <c r="G40" s="20"/>
    </row>
    <row r="41" ht="17.25" customHeight="1" hidden="0">
      <c r="A41" s="21" t="s">
        <v>44</v>
      </c>
      <c r="B41" s="22">
        <v>3000</v>
      </c>
      <c r="C41" s="23">
        <v>0.01085177616808157</v>
      </c>
      <c r="D41" s="12"/>
      <c r="E41" s="21"/>
      <c r="F41" s="22"/>
      <c r="G41" s="23"/>
    </row>
    <row r="42" ht="17.25" customHeight="1" hidden="0">
      <c r="A42" s="19"/>
      <c r="B42" s="8"/>
      <c r="C42" s="20"/>
      <c r="D42" s="12"/>
      <c r="E42" s="19"/>
      <c r="F42" s="8"/>
      <c r="G42" s="20"/>
    </row>
    <row r="43" ht="17.25" customHeight="1" hidden="0">
      <c r="A43" s="24"/>
      <c r="B43" s="22"/>
      <c r="C43" s="25"/>
      <c r="E43" s="24"/>
      <c r="F43" s="22"/>
      <c r="G43" s="25"/>
    </row>
    <row r="44" ht="17.25" customHeight="1" hidden="0">
      <c r="A44" s="12"/>
      <c r="B44" s="22"/>
      <c r="C44" s="12"/>
      <c r="E44" s="12"/>
      <c r="F44" s="22"/>
      <c r="G44" s="12"/>
    </row>
    <row r="45" ht="30" customHeight="1" hidden="0">
      <c r="A45" s="1" t="s">
        <v>45</v>
      </c>
      <c r="B45" s="4"/>
      <c r="C45" s="4"/>
      <c r="E45" s="1" t="s">
        <v>46</v>
      </c>
      <c r="F45" s="4"/>
      <c r="G45" s="4"/>
    </row>
    <row r="46" ht="30" customHeight="1" hidden="0">
      <c r="A46" s="17" t="s">
        <v>47</v>
      </c>
      <c r="B46" s="18" t="s">
        <v>7</v>
      </c>
      <c r="C46" s="18" t="s">
        <v>34</v>
      </c>
      <c r="D46" s="12"/>
      <c r="E46" s="17" t="s">
        <v>3</v>
      </c>
      <c r="F46" s="18" t="s">
        <v>7</v>
      </c>
      <c r="G46" s="18" t="s">
        <v>34</v>
      </c>
    </row>
    <row r="47" ht="17.25" customHeight="1" hidden="0">
      <c r="A47" s="19" t="s">
        <v>48</v>
      </c>
      <c r="B47" s="8">
        <v>265342.66</v>
      </c>
      <c r="C47" s="20">
        <v>0.8852030522151805</v>
      </c>
      <c r="D47" s="12"/>
      <c r="E47" s="19" t="s">
        <v>18</v>
      </c>
      <c r="F47" s="8">
        <v>128887.66</v>
      </c>
      <c r="G47" s="20">
        <v>0.4299789186739609</v>
      </c>
    </row>
    <row r="48" ht="17.25" customHeight="1" hidden="0">
      <c r="A48" s="21" t="s">
        <v>49</v>
      </c>
      <c r="B48" s="22">
        <v>29640.78</v>
      </c>
      <c r="C48" s="23">
        <v>0.09888386935609479</v>
      </c>
      <c r="D48" s="12"/>
      <c r="E48" s="21" t="s">
        <v>13</v>
      </c>
      <c r="F48" s="22">
        <v>71952.5</v>
      </c>
      <c r="G48" s="23">
        <v>0.24003894667564116</v>
      </c>
    </row>
    <row r="49" ht="17.25" customHeight="1" hidden="0">
      <c r="A49" s="19" t="s">
        <v>50</v>
      </c>
      <c r="B49" s="8">
        <v>4770</v>
      </c>
      <c r="C49" s="20">
        <v>0.015913078428724622</v>
      </c>
      <c r="D49" s="12"/>
      <c r="E49" s="19" t="s">
        <v>9</v>
      </c>
      <c r="F49" s="8">
        <v>69272.5</v>
      </c>
      <c r="G49" s="20">
        <v>0.23109826529430322</v>
      </c>
    </row>
    <row r="50" ht="17.25" customHeight="1" hidden="0">
      <c r="A50" s="21"/>
      <c r="B50" s="22"/>
      <c r="C50" s="23"/>
      <c r="D50" s="12"/>
      <c r="E50" s="21" t="s">
        <v>51</v>
      </c>
      <c r="F50" s="22">
        <v>29640.78</v>
      </c>
      <c r="G50" s="23">
        <v>0.09888386935609479</v>
      </c>
    </row>
    <row r="51" ht="17.25" customHeight="1" hidden="0">
      <c r="A51" s="19"/>
      <c r="B51" s="8"/>
      <c r="C51" s="20"/>
      <c r="D51" s="12"/>
      <c r="E51" s="19"/>
      <c r="F51" s="8"/>
      <c r="G51" s="20"/>
    </row>
    <row r="52" ht="17.25" customHeight="1" hidden="0">
      <c r="A52" s="21"/>
      <c r="B52" s="22"/>
      <c r="C52" s="23"/>
      <c r="D52" s="12"/>
      <c r="E52" s="21"/>
      <c r="F52" s="22"/>
      <c r="G52" s="23"/>
    </row>
    <row r="53" ht="17.25" customHeight="1" hidden="0">
      <c r="A53" s="19"/>
      <c r="B53" s="8"/>
      <c r="C53" s="20"/>
      <c r="D53" s="12"/>
      <c r="E53" s="19"/>
      <c r="F53" s="8"/>
      <c r="G53" s="20"/>
    </row>
    <row r="54" ht="17.25" customHeight="1" hidden="0">
      <c r="A54" s="21"/>
      <c r="B54" s="22"/>
      <c r="C54" s="23"/>
      <c r="D54" s="12"/>
      <c r="E54" s="21"/>
      <c r="F54" s="22"/>
      <c r="G54" s="23"/>
    </row>
    <row r="55" ht="17.25" customHeight="1" hidden="0">
      <c r="A55" s="19"/>
      <c r="B55" s="8"/>
      <c r="C55" s="20"/>
      <c r="D55" s="12"/>
      <c r="E55" s="19"/>
      <c r="F55" s="8"/>
      <c r="G55" s="20"/>
    </row>
    <row r="56" ht="17.25" customHeight="1" hidden="0">
      <c r="A56" s="24"/>
      <c r="B56" s="22"/>
      <c r="C56" s="23"/>
      <c r="D56" s="12"/>
      <c r="E56" s="24"/>
      <c r="F56" s="22"/>
      <c r="G56" s="23"/>
    </row>
  </sheetData>
  <hyperlinks>
    <hyperlink r:id="rId2" ref="A7"/>
    <hyperlink r:id="rId3" ref="A19"/>
    <hyperlink r:id="rId4" ref="A32"/>
    <hyperlink r:id="rId5" ref="A45"/>
    <hyperlink r:id="rId6" ref="E32"/>
    <hyperlink r:id="rId7" ref="E45"/>
  </hyperlinks>
  <drawing r:id="rId1"/>
</worksheet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20.31" customWidth="1" hidden="0"/>
    <col min="2" max="2" width="18.3" customWidth="1" hidden="0"/>
    <col min="3" max="3" width="13.73" customWidth="1" hidden="0"/>
    <col min="4" max="4" width="13.73" customWidth="1" hidden="0"/>
    <col min="5" max="5" width="13.73" customWidth="1" hidden="0"/>
    <col min="6" max="6" width="13.73" customWidth="1" hidden="0"/>
    <col min="7" max="7" width="13.73" customWidth="1" hidden="0"/>
    <col min="8" max="8" width="13.73" customWidth="1" hidden="0"/>
    <col min="9" max="9" width="13.73" customWidth="1" hidden="0"/>
    <col min="10" max="10" width="13.73" customWidth="1" hidden="0"/>
    <col min="11" max="11" width="13.73" customWidth="1" hidden="0"/>
    <col min="12" max="12" width="13.73" customWidth="1" hidden="0"/>
    <col min="13" max="13" width="13.73" customWidth="1" hidden="0"/>
    <col min="14" max="14" width="13.73" customWidth="1" hidden="0"/>
    <col min="15" max="15" width="13.73" customWidth="1" hidden="0"/>
    <col min="16" max="16" width="13.73" customWidth="1" hidden="0"/>
    <col min="17" max="17" width="13.73" customWidth="1" hidden="0"/>
    <col min="18" max="18" width="13.73" customWidth="1" hidden="0"/>
    <col min="19" max="19" width="13.73" customWidth="1" hidden="0"/>
    <col min="20" max="20" width="13.73" customWidth="1" hidden="0"/>
    <col min="21" max="21" width="13.73" customWidth="1" hidden="0"/>
    <col min="22" max="22" width="13.73" customWidth="1" hidden="0"/>
    <col min="23" max="23" width="13.73" customWidth="1" hidden="0"/>
    <col min="24" max="24" width="13.73" customWidth="1" hidden="0"/>
    <col min="25" max="25" width="13.73" customWidth="1" hidden="0"/>
    <col min="26" max="26" width="13.73" customWidth="1" hidden="0"/>
  </cols>
  <sheetData>
    <row r="1" ht="17.25" customHeight="1" hidden="0">
      <c r="A1" s="12" t="s">
        <v>52</v>
      </c>
      <c r="B1" s="26">
        <v>298663.44</v>
      </c>
      <c r="C1" s="27">
        <v>298663.44</v>
      </c>
    </row>
    <row r="2" ht="17.25" customHeight="1" hidden="0">
      <c r="A2" s="12" t="s">
        <v>53</v>
      </c>
      <c r="B2" s="26">
        <v>11946.5376</v>
      </c>
      <c r="C2" s="28">
        <v>11946.5376</v>
      </c>
    </row>
    <row r="3" ht="17.25" customHeight="1" hidden="0">
      <c r="A3" s="12" t="s">
        <v>54</v>
      </c>
      <c r="B3" s="22">
        <v>25</v>
      </c>
      <c r="C3" s="28">
        <v>25</v>
      </c>
    </row>
    <row r="4" ht="17.25" customHeight="1" hidden="0">
      <c r="A4" s="12" t="s">
        <v>55</v>
      </c>
      <c r="B4" s="12">
        <f>YEAR(TODAY())</f>
      </c>
    </row>
    <row r="5" ht="17.25" customHeight="1" hidden="0">
      <c r="A5" s="12" t="s">
        <v>56</v>
      </c>
      <c r="B5" s="14">
        <v>237137.42000000004</v>
      </c>
    </row>
    <row r="6" ht="17.25" customHeight="1" hidden="0">
      <c r="A6" s="12" t="s">
        <v>57</v>
      </c>
      <c r="B6" s="14">
        <v>584749.5299999999</v>
      </c>
    </row>
    <row r="7" ht="17.25" customHeight="1" hidden="0">
      <c r="A7" s="12" t="s">
        <v>58</v>
      </c>
      <c r="B7" s="14">
        <v>40</v>
      </c>
    </row>
    <row r="8" ht="17.25" customHeight="1" hidden="0">
      <c r="A8" s="12" t="s">
        <v>57</v>
      </c>
      <c r="B8" s="12">
        <f>B6-B7</f>
      </c>
    </row>
    <row r="9" ht="17.25" customHeight="1" hidden="0">
      <c r="A9" s="12" t="s">
        <v>59</v>
      </c>
      <c r="B9" s="12">
        <v>365</v>
      </c>
    </row>
    <row r="10" ht="17.25" customHeight="1" hidden="0">
      <c r="A10" s="12" t="s">
        <v>60</v>
      </c>
      <c r="B10" s="26">
        <f>ROUND(IFERROR(B5/B8*B9),0)</f>
      </c>
      <c r="C10" s="15" t="s">
        <v>61</v>
      </c>
    </row>
    <row r="11" ht="17.25" customHeight="1" hidden="0">
      <c r="A11" s="12" t="s">
        <v>62</v>
      </c>
      <c r="B11" s="26">
        <v>49385</v>
      </c>
      <c r="C11" s="28">
        <v>49385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7.25" defaultColWidth="13.73"/>
  <sheetData>
    <row r="1" ht="17.25" customHeight="1" hidden="0">
      <c r="A1" s="29" t="s">
        <v>63</v>
      </c>
      <c r="B1" s="29" t="s">
        <v>64</v>
      </c>
    </row>
    <row r="2" ht="17.25" customHeight="1" hidden="0">
      <c r="A2" s="12" t="s">
        <v>65</v>
      </c>
      <c r="B2" s="12" t="s">
        <v>66</v>
      </c>
    </row>
    <row r="3" ht="17.25" customHeight="1" hidden="0">
      <c r="A3" s="12" t="s">
        <v>67</v>
      </c>
      <c r="B3" s="12"/>
    </row>
    <row r="4" ht="17.25" customHeight="1" hidden="0">
      <c r="A4" s="12" t="s">
        <v>68</v>
      </c>
      <c r="B4" s="12" t="s">
        <v>37</v>
      </c>
    </row>
    <row r="5" ht="17.25" customHeight="1" hidden="0">
      <c r="A5" s="12" t="s">
        <v>69</v>
      </c>
      <c r="B5" s="12"/>
    </row>
    <row r="6" ht="17.25" customHeight="1" hidden="0">
      <c r="A6" s="12" t="s">
        <v>70</v>
      </c>
      <c r="B6" s="12"/>
    </row>
  </sheetData>
</worksheet>
</file>